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020" windowHeight="7710" activeTab="0"/>
  </bookViews>
  <sheets>
    <sheet name="Лист1" sheetId="1" r:id="rId1"/>
    <sheet name="Лист2" sheetId="2" r:id="rId2"/>
  </sheets>
  <definedNames>
    <definedName name="_xlnm.Print_Area" localSheetId="0">'Лист1'!$A$1:$C$31</definedName>
  </definedNames>
  <calcPr fullCalcOnLoad="1"/>
</workbook>
</file>

<file path=xl/sharedStrings.xml><?xml version="1.0" encoding="utf-8"?>
<sst xmlns="http://schemas.openxmlformats.org/spreadsheetml/2006/main" count="63" uniqueCount="51">
  <si>
    <t>2 00 00000 00 0000 000</t>
  </si>
  <si>
    <t>БЕЗВОЗМЕЗДНЫЕ ПОСТУПЛЕНИЯ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</si>
  <si>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осуществлению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</si>
  <si>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Субвенции бюджетам муниципальных районов и городских округов Смоленской области из областного бюджета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</si>
  <si>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компенсации части платы, взимаемой с родителей или законных представителей за содержание ребенка (присмотр и уход за ребенком) в муниципальных образовательных учреждениях, а также в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</si>
  <si>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назначению и выплате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</t>
  </si>
  <si>
    <t>Субвенции, предоставляемые бюджетам муниципальных районов и 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назначению и выплате ежемесячных денежных средств на содержание ребенка, находящегося под опекой (попечительством)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</si>
  <si>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государственных полномочий по организации и осуществлению деятельности по опеке и попечительству в соответствии с областным законом от 31 января 2008 года № 7-з "О наделении органов местного самоуправления муниципальных районов и городских округов Смоленской области государственными полномочиями по организации и осуществлению деятельности по опеке и попечительству"</t>
  </si>
  <si>
    <t>Субвенции, предоставляемые бюджетам муниципальных районов и городских округов Смоленской области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</si>
  <si>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Субсидия по выравниванию уровня бюджетной обеспеченности поселений </t>
  </si>
  <si>
    <t>2 02 00000 00 0000 000</t>
  </si>
  <si>
    <t>БЕЗВОЗМЕЗДНЫЕ ПОСТУПЛЕНИЯ ОТ ДРУГИХ БЮДЖЕТОВ БЮДЖЕТНОЙ СИСТЕМЫ РОССИЙСКОЙ ФЕДЕРАЦИИ</t>
  </si>
  <si>
    <t>Код</t>
  </si>
  <si>
    <t>Наименование кода дохода бюджета</t>
  </si>
  <si>
    <t>Сумма</t>
  </si>
  <si>
    <t>Субвенции бюджетам муниципальных районов Смоленской области, бюджетам городских округов Смоленской области на содержание ребенка, переданного на воспитание в приемную семью,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 причитающегося приемным родителям, денежных средств на содержание ребенка, переданного на воспитание в приемную семью"</t>
  </si>
  <si>
    <t>Субвенции на осуществление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 и определению перечня 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области", в соответствии с областным законом от 29 апреля 2006 года №43-з "О наделении органов местного самоуправления муниципальных районов и городских округов Смоленской области государственными полномочиями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от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</si>
  <si>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>Субвенции бюджетам муниципальных районов Смоленской области, бюджетам городских округов Смоленской области из областного бюджета на осуществление органами местного самоуправления отдельных государственных полномочий на  государственную регистрацию актов гражданского состояния</t>
  </si>
  <si>
    <t xml:space="preserve">Субвенции бюджетам муниципальных районов Смоленской области, бюджетам городских округов Смоленской области на осуществление государственных полномочий по созданию и организации деятельности комиссий по делам несовершеннолетних и защите их прав в муниципальных районах Смоленской области в соответствии с областным законом от 31 марта 2008 года № 24-з "О наделении органов местного самоуправления муниципальных районов и городских округов Смоленской области, государственными полномочиями по созданию и организации деятельности по делам несовершеннолетних и их прав" </t>
  </si>
  <si>
    <t>Субвенций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</si>
  <si>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субъектов Российской Федерации и муниципальных образований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</si>
  <si>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вознаграждения, причитающегося приемным родителям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вознаграждения, причитающегося приемным родителям"</t>
  </si>
  <si>
    <t xml:space="preserve">Субвенция  на осуществление полномочий органов государственной власти Смоленской области по расчету и предоставлению дотаций бюджетам поселений 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</si>
  <si>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</si>
  <si>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</si>
  <si>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</si>
  <si>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</si>
  <si>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2 02 04041 05 0000 151</t>
  </si>
  <si>
    <t>Прогнозируемые безвозмездные поступления в бюджет муниципального образования "Вяземский район" Смоленской области на 2017 год</t>
  </si>
  <si>
    <t>2 02 40014 05 0000 151</t>
  </si>
  <si>
    <t>2 02 40000 00 0000 151</t>
  </si>
  <si>
    <t>2 02 29999 05 0000 151</t>
  </si>
  <si>
    <t>2 02 20000 00 0000 151</t>
  </si>
  <si>
    <t>Иные межбюджетные трансферты</t>
  </si>
  <si>
    <t>2 02 35082 05 0000 151</t>
  </si>
  <si>
    <t>2 02 30024 05 0000 151</t>
  </si>
  <si>
    <t>2 02 30024 05 000 151</t>
  </si>
  <si>
    <t>2 02 35930 05 0000 151</t>
  </si>
  <si>
    <t>2 02 30000 00 0000 151</t>
  </si>
  <si>
    <t>Дотации бюджетам муниципальных районов на поддержку мер по обеспечению сбалансированности бюджетов</t>
  </si>
  <si>
    <t>2 02 10000 00 0000 151</t>
  </si>
  <si>
    <t>Дотации бюджетам бюджетной системы Российской Федерации</t>
  </si>
  <si>
    <t xml:space="preserve">   2  02 15002 05 0000 151</t>
  </si>
  <si>
    <t>Субсидии бюджетам бюджетной системы Российской Федерации (межбюджетные субсидии)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</si>
  <si>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</si>
  <si>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</si>
  <si>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</si>
  <si>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</si>
  <si>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муниципальным районам из резервного фонда Администрации Смоленской области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</si>
  <si>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</t>
  </si>
  <si>
    <t>Приложение № 8  к решению Вяземского районного Совета депутатов от  01.03.2017 № 23 "О внесении изменений в решение Вяземского районного Совета депутатовот  от 28.12.2016 № 115  «О бюджете муниципального образования «Вяземский район» Смоленской области на 2017 год  и на  плановый период 2018 и 2019 годов»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</si>
</sst>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00_р_._-;\-* #,##0.000_р_._-;_-* &quot;-&quot;??_р_._-;_-@_-"/>
    <numFmt numFmtId="174" formatCode="#,##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[$-FC19]d\ mmmm\ yyyy\ &quot;г.&quot;"/>
    <numFmt numFmtId="183" formatCode="_-* #,##0.00_р_._-;\-* #,##0.00_р_._-;_-* &quot;-&quot;?_р_._-;_-@_-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0&quot;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4" fontId="4" fillId="0" borderId="16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justify" vertical="top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74" fontId="2" fillId="0" borderId="11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wrapText="1"/>
    </xf>
    <xf numFmtId="0" fontId="2" fillId="0" borderId="2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55" fillId="0" borderId="22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56" fillId="33" borderId="23" xfId="55" applyFont="1" applyFill="1" applyBorder="1" applyAlignment="1">
      <alignment horizontal="justify" vertical="center" wrapText="1"/>
      <protection/>
    </xf>
    <xf numFmtId="0" fontId="55" fillId="0" borderId="18" xfId="0" applyFont="1" applyBorder="1" applyAlignment="1">
      <alignment horizontal="center" vertical="center" wrapText="1"/>
    </xf>
    <xf numFmtId="49" fontId="56" fillId="33" borderId="11" xfId="55" applyNumberFormat="1" applyFont="1" applyFill="1" applyBorder="1" applyAlignment="1">
      <alignment horizontal="center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="90" zoomScaleSheetLayoutView="90" workbookViewId="0" topLeftCell="A28">
      <selection activeCell="A2" sqref="A2:C2"/>
    </sheetView>
  </sheetViews>
  <sheetFormatPr defaultColWidth="9.140625" defaultRowHeight="15"/>
  <cols>
    <col min="1" max="1" width="31.140625" style="26" customWidth="1"/>
    <col min="2" max="2" width="76.28125" style="27" customWidth="1"/>
    <col min="3" max="3" width="32.421875" style="13" customWidth="1"/>
    <col min="4" max="4" width="14.57421875" style="27" customWidth="1"/>
    <col min="5" max="5" width="16.8515625" style="27" customWidth="1"/>
    <col min="6" max="6" width="11.28125" style="27" bestFit="1" customWidth="1"/>
    <col min="7" max="7" width="15.00390625" style="27" customWidth="1"/>
    <col min="8" max="8" width="14.00390625" style="27" customWidth="1"/>
    <col min="9" max="9" width="13.8515625" style="27" customWidth="1"/>
    <col min="10" max="10" width="9.140625" style="27" customWidth="1"/>
    <col min="11" max="11" width="14.8515625" style="27" customWidth="1"/>
    <col min="12" max="12" width="17.140625" style="27" customWidth="1"/>
    <col min="13" max="13" width="9.140625" style="27" customWidth="1"/>
    <col min="14" max="14" width="14.421875" style="27" customWidth="1"/>
    <col min="15" max="15" width="9.140625" style="27" customWidth="1"/>
    <col min="16" max="16" width="19.421875" style="27" customWidth="1"/>
    <col min="17" max="16384" width="9.140625" style="27" customWidth="1"/>
  </cols>
  <sheetData>
    <row r="1" spans="3:4" ht="151.5" customHeight="1">
      <c r="C1" s="56" t="s">
        <v>50</v>
      </c>
      <c r="D1" s="28"/>
    </row>
    <row r="2" spans="1:3" ht="52.5" customHeight="1" thickBot="1">
      <c r="A2" s="55" t="s">
        <v>28</v>
      </c>
      <c r="B2" s="55"/>
      <c r="C2" s="55"/>
    </row>
    <row r="3" spans="1:3" ht="52.5" customHeight="1">
      <c r="A3" s="8" t="s">
        <v>12</v>
      </c>
      <c r="B3" s="29" t="s">
        <v>13</v>
      </c>
      <c r="C3" s="8" t="s">
        <v>14</v>
      </c>
    </row>
    <row r="4" spans="1:3" ht="15.75" customHeight="1">
      <c r="A4" s="30">
        <v>1</v>
      </c>
      <c r="B4" s="31">
        <v>2</v>
      </c>
      <c r="C4" s="9">
        <v>3</v>
      </c>
    </row>
    <row r="5" spans="1:3" ht="20.25" customHeight="1">
      <c r="A5" s="16" t="s">
        <v>0</v>
      </c>
      <c r="B5" s="31" t="s">
        <v>1</v>
      </c>
      <c r="C5" s="10">
        <f>C6+C30</f>
        <v>543471.7999999999</v>
      </c>
    </row>
    <row r="6" spans="1:3" ht="31.5">
      <c r="A6" s="16" t="s">
        <v>10</v>
      </c>
      <c r="B6" s="32" t="s">
        <v>11</v>
      </c>
      <c r="C6" s="11">
        <f>C9+C25+C28+C7</f>
        <v>576292.2</v>
      </c>
    </row>
    <row r="7" spans="1:3" ht="24.75" customHeight="1" thickBot="1">
      <c r="A7" s="33" t="s">
        <v>40</v>
      </c>
      <c r="B7" s="34" t="s">
        <v>41</v>
      </c>
      <c r="C7" s="11">
        <f>C8</f>
        <v>11023</v>
      </c>
    </row>
    <row r="8" spans="1:3" ht="30.75" thickBot="1">
      <c r="A8" s="30" t="s">
        <v>42</v>
      </c>
      <c r="B8" s="35" t="s">
        <v>39</v>
      </c>
      <c r="C8" s="25">
        <v>11023</v>
      </c>
    </row>
    <row r="9" spans="1:3" ht="32.25" thickBot="1">
      <c r="A9" s="36" t="s">
        <v>38</v>
      </c>
      <c r="B9" s="37" t="s">
        <v>20</v>
      </c>
      <c r="C9" s="12">
        <f>SUM(C10:C24)</f>
        <v>524357</v>
      </c>
    </row>
    <row r="10" spans="1:3" ht="78.75">
      <c r="A10" s="3" t="s">
        <v>35</v>
      </c>
      <c r="B10" s="6" t="s">
        <v>3</v>
      </c>
      <c r="C10" s="38">
        <f>4882</f>
        <v>4882</v>
      </c>
    </row>
    <row r="11" spans="1:6" ht="336" customHeight="1">
      <c r="A11" s="3" t="s">
        <v>35</v>
      </c>
      <c r="B11" s="1" t="s">
        <v>16</v>
      </c>
      <c r="C11" s="39">
        <f>377</f>
        <v>377</v>
      </c>
      <c r="F11" s="40"/>
    </row>
    <row r="12" spans="1:3" ht="141.75" customHeight="1">
      <c r="A12" s="3" t="s">
        <v>35</v>
      </c>
      <c r="B12" s="7" t="s">
        <v>21</v>
      </c>
      <c r="C12" s="41">
        <v>1400.2</v>
      </c>
    </row>
    <row r="13" spans="1:5" ht="126">
      <c r="A13" s="3" t="s">
        <v>35</v>
      </c>
      <c r="B13" s="7" t="s">
        <v>7</v>
      </c>
      <c r="C13" s="41">
        <f>4570.9</f>
        <v>4570.9</v>
      </c>
      <c r="D13" s="1"/>
      <c r="E13" s="1"/>
    </row>
    <row r="14" spans="1:3" ht="99.75" customHeight="1">
      <c r="A14" s="3" t="s">
        <v>37</v>
      </c>
      <c r="B14" s="7" t="s">
        <v>17</v>
      </c>
      <c r="C14" s="42">
        <v>2675.9</v>
      </c>
    </row>
    <row r="15" spans="1:3" ht="141.75">
      <c r="A15" s="3" t="s">
        <v>35</v>
      </c>
      <c r="B15" s="7" t="s">
        <v>18</v>
      </c>
      <c r="C15" s="41">
        <f>734</f>
        <v>734</v>
      </c>
    </row>
    <row r="16" spans="1:7" ht="141.75">
      <c r="A16" s="3" t="s">
        <v>35</v>
      </c>
      <c r="B16" s="7" t="s">
        <v>4</v>
      </c>
      <c r="C16" s="41">
        <v>15334.1</v>
      </c>
      <c r="D16" s="1"/>
      <c r="E16" s="1"/>
      <c r="F16" s="1"/>
      <c r="G16" s="1"/>
    </row>
    <row r="17" spans="1:3" ht="126">
      <c r="A17" s="3" t="s">
        <v>35</v>
      </c>
      <c r="B17" s="7" t="s">
        <v>2</v>
      </c>
      <c r="C17" s="41">
        <v>7646.4</v>
      </c>
    </row>
    <row r="18" spans="1:6" ht="141.75">
      <c r="A18" s="3" t="s">
        <v>35</v>
      </c>
      <c r="B18" s="7" t="s">
        <v>5</v>
      </c>
      <c r="C18" s="25">
        <v>631.4</v>
      </c>
      <c r="D18" s="1"/>
      <c r="E18" s="1"/>
      <c r="F18" s="1"/>
    </row>
    <row r="19" spans="1:3" ht="110.25">
      <c r="A19" s="3" t="s">
        <v>36</v>
      </c>
      <c r="B19" s="7" t="s">
        <v>19</v>
      </c>
      <c r="C19" s="41">
        <v>345880.1</v>
      </c>
    </row>
    <row r="20" spans="1:6" ht="141.75">
      <c r="A20" s="3" t="s">
        <v>35</v>
      </c>
      <c r="B20" s="7" t="s">
        <v>15</v>
      </c>
      <c r="C20" s="41">
        <v>3227.9</v>
      </c>
      <c r="D20" s="1"/>
      <c r="E20" s="1"/>
      <c r="F20" s="1"/>
    </row>
    <row r="21" spans="1:6" ht="94.5">
      <c r="A21" s="3" t="s">
        <v>35</v>
      </c>
      <c r="B21" s="7" t="s">
        <v>6</v>
      </c>
      <c r="C21" s="41">
        <v>13576</v>
      </c>
      <c r="D21" s="1"/>
      <c r="E21" s="1"/>
      <c r="F21" s="1"/>
    </row>
    <row r="22" spans="1:6" ht="141.75">
      <c r="A22" s="3" t="s">
        <v>35</v>
      </c>
      <c r="B22" s="7" t="s">
        <v>8</v>
      </c>
      <c r="C22" s="41">
        <v>94015.2</v>
      </c>
      <c r="D22" s="1"/>
      <c r="E22" s="1"/>
      <c r="F22" s="1"/>
    </row>
    <row r="23" spans="1:6" ht="47.25">
      <c r="A23" s="3" t="s">
        <v>35</v>
      </c>
      <c r="B23" s="4" t="s">
        <v>22</v>
      </c>
      <c r="C23" s="41">
        <v>6284.9</v>
      </c>
      <c r="D23" s="1"/>
      <c r="E23" s="1"/>
      <c r="F23" s="1"/>
    </row>
    <row r="24" spans="1:6" ht="78" customHeight="1">
      <c r="A24" s="18" t="s">
        <v>34</v>
      </c>
      <c r="B24" s="17" t="s">
        <v>23</v>
      </c>
      <c r="C24" s="43">
        <v>23121</v>
      </c>
      <c r="D24" s="1"/>
      <c r="E24" s="1"/>
      <c r="F24" s="1"/>
    </row>
    <row r="25" spans="1:6" ht="39" customHeight="1" thickBot="1">
      <c r="A25" s="44" t="s">
        <v>32</v>
      </c>
      <c r="B25" s="45" t="s">
        <v>43</v>
      </c>
      <c r="C25" s="15">
        <f>SUM(C26:C27)</f>
        <v>36177.6</v>
      </c>
      <c r="D25" s="1"/>
      <c r="E25" s="1"/>
      <c r="F25" s="1"/>
    </row>
    <row r="26" spans="1:4" ht="50.25" customHeight="1" thickBot="1">
      <c r="A26" s="46" t="s">
        <v>31</v>
      </c>
      <c r="B26" s="4" t="s">
        <v>9</v>
      </c>
      <c r="C26" s="41">
        <v>34712</v>
      </c>
      <c r="D26" s="5"/>
    </row>
    <row r="27" spans="1:4" ht="50.25" customHeight="1">
      <c r="A27" s="46" t="s">
        <v>31</v>
      </c>
      <c r="B27" s="4" t="s">
        <v>48</v>
      </c>
      <c r="C27" s="41">
        <f>1465.6</f>
        <v>1465.6</v>
      </c>
      <c r="D27" s="51"/>
    </row>
    <row r="28" spans="1:3" ht="63.75" customHeight="1">
      <c r="A28" s="16" t="s">
        <v>30</v>
      </c>
      <c r="B28" s="16" t="s">
        <v>33</v>
      </c>
      <c r="C28" s="24">
        <f>SUM(C29:C29)</f>
        <v>4734.599999999999</v>
      </c>
    </row>
    <row r="29" spans="1:5" ht="51.75" customHeight="1">
      <c r="A29" s="21" t="s">
        <v>29</v>
      </c>
      <c r="B29" s="22" t="s">
        <v>49</v>
      </c>
      <c r="C29" s="23">
        <f>4734.7-0.1</f>
        <v>4734.599999999999</v>
      </c>
      <c r="D29" s="14"/>
      <c r="E29" s="14"/>
    </row>
    <row r="30" spans="1:3" ht="48" thickBot="1">
      <c r="A30" s="54" t="s">
        <v>46</v>
      </c>
      <c r="B30" s="52" t="s">
        <v>47</v>
      </c>
      <c r="C30" s="50">
        <f>C31</f>
        <v>-32820.4</v>
      </c>
    </row>
    <row r="31" spans="1:3" ht="26.25" thickBot="1">
      <c r="A31" s="53" t="s">
        <v>44</v>
      </c>
      <c r="B31" s="48" t="s">
        <v>45</v>
      </c>
      <c r="C31" s="49">
        <f>-32820.4</f>
        <v>-32820.4</v>
      </c>
    </row>
    <row r="32" ht="15.75">
      <c r="B32" s="47"/>
    </row>
    <row r="36" ht="15.75">
      <c r="D36" s="27">
        <f>SUM(D10:D34)+SUM(E10:E34)+SUM(F10:F34)+SUM(G10:G34)+SUM(H10:H34)+SUM(I10:I34)+SUM(J10:J34)+SUM(K10:K34)+SUM(L10:L34)+SUM(M10:M34)+SUM(N10:N34)+SUM(O10:O34)+SUM(P10:P34)</f>
        <v>0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29.7109375" style="0" customWidth="1"/>
    <col min="2" max="2" width="81.00390625" style="0" customWidth="1"/>
  </cols>
  <sheetData>
    <row r="1" spans="1:4" ht="47.25">
      <c r="A1" s="2" t="s">
        <v>25</v>
      </c>
      <c r="B1" s="19" t="s">
        <v>24</v>
      </c>
      <c r="C1" s="20">
        <f>26.5</f>
        <v>26.5</v>
      </c>
      <c r="D1">
        <v>26450</v>
      </c>
    </row>
    <row r="2" spans="1:4" ht="63">
      <c r="A2" s="2" t="s">
        <v>27</v>
      </c>
      <c r="B2" s="19" t="s">
        <v>26</v>
      </c>
      <c r="C2" s="20">
        <f>68.5</f>
        <v>68.5</v>
      </c>
      <c r="D2">
        <v>68500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2017-03-03T12:08:03Z</dcterms:modified>
  <cp:category/>
  <cp:version/>
  <cp:contentType/>
  <cp:contentStatus/>
</cp:coreProperties>
</file>